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9200" windowHeight="12795" activeTab="0"/>
  </bookViews>
  <sheets>
    <sheet name="Beregning barselsorlov" sheetId="1" r:id="rId1"/>
    <sheet name="område" sheetId="2" state="hidden" r:id="rId2"/>
  </sheets>
  <definedNames>
    <definedName name="afdelinger">'område'!#REF!</definedName>
    <definedName name="området">'område'!$B$3:$B$4</definedName>
    <definedName name="_xlnm.Print_Area" localSheetId="0">'Beregning barselsorlov'!$B$1:$I$61</definedName>
  </definedNames>
  <calcPr fullCalcOnLoad="1"/>
</workbook>
</file>

<file path=xl/comments1.xml><?xml version="1.0" encoding="utf-8"?>
<comments xmlns="http://schemas.openxmlformats.org/spreadsheetml/2006/main">
  <authors>
    <author>Gert Jensen</author>
    <author>gert verner jensen</author>
    <author>Outlook</author>
  </authors>
  <commentList>
    <comment ref="E25" authorId="0">
      <text>
        <r>
          <rPr>
            <b/>
            <sz val="8"/>
            <rFont val="Tahoma"/>
            <family val="2"/>
          </rPr>
          <t>skriv dato i formatet
15-03-2015</t>
        </r>
      </text>
    </comment>
    <comment ref="E53" authorId="1">
      <text>
        <r>
          <rPr>
            <b/>
            <sz val="8"/>
            <rFont val="Tahoma"/>
            <family val="2"/>
          </rPr>
          <t>Antal af omsorgsdage</t>
        </r>
      </text>
    </comment>
    <comment ref="E33" authorId="0">
      <text>
        <r>
          <rPr>
            <b/>
            <sz val="8"/>
            <rFont val="Tahoma"/>
            <family val="2"/>
          </rPr>
          <t>skriv dato i formatet
15-03-2015</t>
        </r>
      </text>
    </comment>
    <comment ref="E51" authorId="2">
      <text>
        <r>
          <rPr>
            <b/>
            <sz val="8"/>
            <rFont val="Tahoma"/>
            <family val="0"/>
          </rPr>
          <t>Antal af dage i 6. ferieuge</t>
        </r>
        <r>
          <rPr>
            <sz val="8"/>
            <rFont val="Tahoma"/>
            <family val="0"/>
          </rPr>
          <t xml:space="preserve">
</t>
        </r>
      </text>
    </comment>
    <comment ref="E49" authorId="2">
      <text>
        <r>
          <rPr>
            <b/>
            <sz val="8"/>
            <rFont val="Tahoma"/>
            <family val="0"/>
          </rPr>
          <t>Antal af feriedage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<sst xmlns="http://schemas.openxmlformats.org/spreadsheetml/2006/main" count="170" uniqueCount="82">
  <si>
    <t>Orlov antal dage med løn i alt</t>
  </si>
  <si>
    <t>Orlov antal dage uden løn i alt</t>
  </si>
  <si>
    <t>Navn</t>
  </si>
  <si>
    <t>Forventet fødsel</t>
  </si>
  <si>
    <t>Start orlov tidligst</t>
  </si>
  <si>
    <t>Afholdelse af ferie</t>
  </si>
  <si>
    <t>Afholdelse af 6. ferieuge</t>
  </si>
  <si>
    <t>Afholdelse af omsorgsdage</t>
  </si>
  <si>
    <t>Område</t>
  </si>
  <si>
    <t>Instit./enhed/afdeling</t>
  </si>
  <si>
    <t>Afsnit</t>
  </si>
  <si>
    <t>Området</t>
  </si>
  <si>
    <t>Holbæk Sygehus</t>
  </si>
  <si>
    <t>Næstved-Slagelse-Ringsted Sygehus</t>
  </si>
  <si>
    <t>Roskilde-Køge Sygehus</t>
  </si>
  <si>
    <t>Nykøbing Sygehus</t>
  </si>
  <si>
    <t>Psykiatrien</t>
  </si>
  <si>
    <t>Socialområdet</t>
  </si>
  <si>
    <t>Sygehusapoteket</t>
  </si>
  <si>
    <t>Koncern Service</t>
  </si>
  <si>
    <t>Koncern Økonomi</t>
  </si>
  <si>
    <t>Koncern HR</t>
  </si>
  <si>
    <t>Præhospital Center</t>
  </si>
  <si>
    <t>Primær Sundhed</t>
  </si>
  <si>
    <t>Koncern IT</t>
  </si>
  <si>
    <t>Ledelsessekretariat</t>
  </si>
  <si>
    <t>Regional Udvikling</t>
  </si>
  <si>
    <t>Kvalitet og udvikling</t>
  </si>
  <si>
    <t xml:space="preserve"> Regionsdirektion</t>
  </si>
  <si>
    <t>Regionsrådet</t>
  </si>
  <si>
    <t>Råd og nævn</t>
  </si>
  <si>
    <t>Produktion Forskning og Innovation</t>
  </si>
  <si>
    <t>Adm. ledelse incl. ØKPL og LEAN - Næst.</t>
  </si>
  <si>
    <t>Akutafdelingen - Køge</t>
  </si>
  <si>
    <t>Administration</t>
  </si>
  <si>
    <t>Administrationen/Stab</t>
  </si>
  <si>
    <t>Afd. for specialfunktioner</t>
  </si>
  <si>
    <t>Bakkegården</t>
  </si>
  <si>
    <t>Logistik og klinisk farmaci</t>
  </si>
  <si>
    <t>Centraldepotet - Roskilde</t>
  </si>
  <si>
    <t>Indkøb</t>
  </si>
  <si>
    <t>KU Byg</t>
  </si>
  <si>
    <t>Center for Sundhedsinnovation</t>
  </si>
  <si>
    <t>Betina Bøgesø Christensen</t>
  </si>
  <si>
    <t>5651 2686</t>
  </si>
  <si>
    <t>bn@</t>
  </si>
  <si>
    <t>Joan Sandfeld Vestergaard</t>
  </si>
  <si>
    <t>5651 2685</t>
  </si>
  <si>
    <t>jsv@</t>
  </si>
  <si>
    <t>Lene Munk Pedersen</t>
  </si>
  <si>
    <t>5651 2129</t>
  </si>
  <si>
    <t>lmn@</t>
  </si>
  <si>
    <t>Ida Spring Christiansen</t>
  </si>
  <si>
    <t>5651 2673</t>
  </si>
  <si>
    <t>isr@</t>
  </si>
  <si>
    <t>Amir Gacic</t>
  </si>
  <si>
    <t>5651 2683</t>
  </si>
  <si>
    <t>ag@</t>
  </si>
  <si>
    <t>Poul Henning Jensen</t>
  </si>
  <si>
    <t>5651 2684</t>
  </si>
  <si>
    <t>pjes@</t>
  </si>
  <si>
    <t>(dd-mm-åååå)</t>
  </si>
  <si>
    <t>dage</t>
  </si>
  <si>
    <t>hele uger</t>
  </si>
  <si>
    <t>Barselsorlov sidste dag med løn</t>
  </si>
  <si>
    <t>Andre fridage i forbindelse med orlovsperioden</t>
  </si>
  <si>
    <t>Barselsorlov sidste dag</t>
  </si>
  <si>
    <t>Orlovs sidste dag</t>
  </si>
  <si>
    <t>Cpr.nr./ medarb.nr.</t>
  </si>
  <si>
    <t>Ret op til 8 uge før fødsel</t>
  </si>
  <si>
    <t>Faktisk fødsel / modtagelse af barn</t>
  </si>
  <si>
    <t>Barselsorlov beregning før faktisk fødsel</t>
  </si>
  <si>
    <t>Barselsorlov beregning efter faktisk fødsel</t>
  </si>
  <si>
    <t>Afholdelse af barsel med løn</t>
  </si>
  <si>
    <t>Afholdelse af barsel før fødsel</t>
  </si>
  <si>
    <t>Barselsorlovs første dag efter fødslen</t>
  </si>
  <si>
    <t>Afholdelse af barsel uden løn</t>
  </si>
  <si>
    <t xml:space="preserve">pr. mail: </t>
  </si>
  <si>
    <t xml:space="preserve">Evt. spørgsmål skal rettes til din HR lønkonsulent i Center for Løn og Personale eller  </t>
  </si>
  <si>
    <t>Praksis - SYD</t>
  </si>
  <si>
    <t>Praksis - Nord</t>
  </si>
  <si>
    <t>khrlonogpersonale@regionsjaelland.dk</t>
  </si>
</sst>
</file>

<file path=xl/styles.xml><?xml version="1.0" encoding="utf-8"?>
<styleSheet xmlns="http://schemas.openxmlformats.org/spreadsheetml/2006/main">
  <numFmts count="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###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Georgia"/>
      <family val="1"/>
    </font>
    <font>
      <sz val="12"/>
      <name val="Georgia"/>
      <family val="1"/>
    </font>
    <font>
      <b/>
      <sz val="10"/>
      <name val="Georgia"/>
      <family val="1"/>
    </font>
    <font>
      <b/>
      <sz val="12"/>
      <color indexed="9"/>
      <name val="Georgia"/>
      <family val="1"/>
    </font>
    <font>
      <sz val="10"/>
      <name val="Trebuchet MS"/>
      <family val="2"/>
    </font>
    <font>
      <sz val="10"/>
      <name val="Verdana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Georgia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Georgia"/>
      <family val="1"/>
    </font>
    <font>
      <sz val="8"/>
      <name val="Tahoma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0"/>
      <color indexed="22"/>
      <name val="Georgia"/>
      <family val="0"/>
    </font>
    <font>
      <sz val="20"/>
      <color indexed="9"/>
      <name val="Georgia"/>
      <family val="0"/>
    </font>
    <font>
      <sz val="24"/>
      <color indexed="9"/>
      <name val="Georg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i/>
      <sz val="10"/>
      <color theme="1"/>
      <name val="Calibri"/>
      <family val="2"/>
    </font>
    <font>
      <b/>
      <sz val="12"/>
      <color theme="0"/>
      <name val="Georgia"/>
      <family val="1"/>
    </font>
    <font>
      <b/>
      <sz val="10"/>
      <color theme="0"/>
      <name val="Georgia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85A1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0" borderId="3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6" fillId="6" borderId="0" xfId="0" applyFont="1" applyFill="1" applyBorder="1" applyAlignment="1" applyProtection="1">
      <alignment/>
      <protection/>
    </xf>
    <xf numFmtId="0" fontId="6" fillId="6" borderId="10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0" fontId="7" fillId="6" borderId="0" xfId="0" applyFont="1" applyFill="1" applyBorder="1" applyAlignment="1" applyProtection="1">
      <alignment horizontal="left"/>
      <protection/>
    </xf>
    <xf numFmtId="0" fontId="6" fillId="6" borderId="0" xfId="0" applyNumberFormat="1" applyFont="1" applyFill="1" applyBorder="1" applyAlignment="1" applyProtection="1">
      <alignment/>
      <protection/>
    </xf>
    <xf numFmtId="0" fontId="41" fillId="0" borderId="0" xfId="53">
      <alignment/>
      <protection/>
    </xf>
    <xf numFmtId="0" fontId="10" fillId="33" borderId="11" xfId="0" applyFont="1" applyFill="1" applyBorder="1" applyAlignment="1">
      <alignment/>
    </xf>
    <xf numFmtId="0" fontId="11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7" fillId="0" borderId="0" xfId="0" applyFont="1" applyAlignment="1">
      <alignment/>
    </xf>
    <xf numFmtId="0" fontId="11" fillId="0" borderId="0" xfId="53" applyFont="1">
      <alignment/>
      <protection/>
    </xf>
    <xf numFmtId="0" fontId="59" fillId="0" borderId="0" xfId="0" applyFont="1" applyBorder="1" applyAlignment="1">
      <alignment horizontal="left"/>
    </xf>
    <xf numFmtId="0" fontId="49" fillId="0" borderId="0" xfId="48" applyAlignment="1" applyProtection="1">
      <alignment/>
      <protection/>
    </xf>
    <xf numFmtId="0" fontId="60" fillId="0" borderId="0" xfId="0" applyFont="1" applyBorder="1" applyAlignment="1">
      <alignment horizontal="left"/>
    </xf>
    <xf numFmtId="0" fontId="60" fillId="0" borderId="0" xfId="0" applyFont="1" applyAlignment="1">
      <alignment/>
    </xf>
    <xf numFmtId="0" fontId="60" fillId="0" borderId="0" xfId="0" applyFont="1" applyBorder="1" applyAlignment="1">
      <alignment horizontal="center" vertical="center"/>
    </xf>
    <xf numFmtId="0" fontId="61" fillId="0" borderId="0" xfId="48" applyFont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0" fontId="62" fillId="34" borderId="0" xfId="0" applyFont="1" applyFill="1" applyBorder="1" applyAlignment="1">
      <alignment horizontal="left" indent="1"/>
    </xf>
    <xf numFmtId="0" fontId="62" fillId="0" borderId="0" xfId="0" applyFont="1" applyFill="1" applyBorder="1" applyAlignment="1">
      <alignment horizontal="left" indent="1"/>
    </xf>
    <xf numFmtId="0" fontId="62" fillId="0" borderId="0" xfId="53" applyFont="1" applyFill="1" applyBorder="1" applyAlignment="1">
      <alignment horizontal="left" indent="1"/>
      <protection/>
    </xf>
    <xf numFmtId="0" fontId="60" fillId="35" borderId="0" xfId="0" applyFont="1" applyFill="1" applyBorder="1" applyAlignment="1">
      <alignment horizontal="left"/>
    </xf>
    <xf numFmtId="0" fontId="60" fillId="35" borderId="0" xfId="0" applyFont="1" applyFill="1" applyBorder="1" applyAlignment="1">
      <alignment horizontal="right"/>
    </xf>
    <xf numFmtId="0" fontId="61" fillId="35" borderId="0" xfId="48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right"/>
    </xf>
    <xf numFmtId="0" fontId="60" fillId="35" borderId="0" xfId="0" applyFont="1" applyFill="1" applyBorder="1" applyAlignment="1">
      <alignment/>
    </xf>
    <xf numFmtId="0" fontId="60" fillId="0" borderId="0" xfId="53" applyFont="1" applyBorder="1" applyAlignment="1">
      <alignment horizontal="left"/>
      <protection/>
    </xf>
    <xf numFmtId="0" fontId="60" fillId="0" borderId="0" xfId="53" applyFont="1" applyBorder="1">
      <alignment/>
      <protection/>
    </xf>
    <xf numFmtId="0" fontId="60" fillId="0" borderId="0" xfId="53" applyFont="1" applyBorder="1" applyAlignment="1">
      <alignment horizontal="center"/>
      <protection/>
    </xf>
    <xf numFmtId="0" fontId="60" fillId="35" borderId="0" xfId="53" applyFont="1" applyFill="1" applyBorder="1" applyAlignment="1">
      <alignment horizontal="left"/>
      <protection/>
    </xf>
    <xf numFmtId="0" fontId="60" fillId="35" borderId="0" xfId="53" applyFont="1" applyFill="1" applyBorder="1" applyAlignment="1">
      <alignment horizontal="center"/>
      <protection/>
    </xf>
    <xf numFmtId="0" fontId="8" fillId="36" borderId="11" xfId="0" applyFont="1" applyFill="1" applyBorder="1" applyAlignment="1" applyProtection="1">
      <alignment horizontal="center"/>
      <protection/>
    </xf>
    <xf numFmtId="0" fontId="8" fillId="6" borderId="0" xfId="0" applyFont="1" applyFill="1" applyAlignment="1" applyProtection="1">
      <alignment/>
      <protection/>
    </xf>
    <xf numFmtId="0" fontId="63" fillId="6" borderId="0" xfId="0" applyFont="1" applyFill="1" applyBorder="1" applyAlignment="1">
      <alignment horizontal="center" vertical="center"/>
    </xf>
    <xf numFmtId="0" fontId="63" fillId="6" borderId="12" xfId="0" applyFont="1" applyFill="1" applyBorder="1" applyAlignment="1">
      <alignment horizontal="center" vertical="center"/>
    </xf>
    <xf numFmtId="0" fontId="6" fillId="6" borderId="10" xfId="0" applyNumberFormat="1" applyFont="1" applyFill="1" applyBorder="1" applyAlignment="1" applyProtection="1">
      <alignment/>
      <protection/>
    </xf>
    <xf numFmtId="0" fontId="63" fillId="6" borderId="13" xfId="0" applyFont="1" applyFill="1" applyBorder="1" applyAlignment="1">
      <alignment horizontal="center" vertical="center"/>
    </xf>
    <xf numFmtId="0" fontId="6" fillId="6" borderId="14" xfId="0" applyNumberFormat="1" applyFont="1" applyFill="1" applyBorder="1" applyAlignment="1" applyProtection="1">
      <alignment/>
      <protection/>
    </xf>
    <xf numFmtId="0" fontId="6" fillId="6" borderId="15" xfId="0" applyNumberFormat="1" applyFont="1" applyFill="1" applyBorder="1" applyAlignment="1" applyProtection="1">
      <alignment/>
      <protection/>
    </xf>
    <xf numFmtId="0" fontId="6" fillId="6" borderId="16" xfId="0" applyNumberFormat="1" applyFont="1" applyFill="1" applyBorder="1" applyAlignment="1" applyProtection="1">
      <alignment/>
      <protection/>
    </xf>
    <xf numFmtId="0" fontId="6" fillId="6" borderId="17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6" borderId="12" xfId="0" applyFont="1" applyFill="1" applyBorder="1" applyAlignment="1">
      <alignment/>
    </xf>
    <xf numFmtId="0" fontId="18" fillId="6" borderId="18" xfId="0" applyFont="1" applyFill="1" applyBorder="1" applyAlignment="1">
      <alignment/>
    </xf>
    <xf numFmtId="0" fontId="7" fillId="6" borderId="18" xfId="0" applyFont="1" applyFill="1" applyBorder="1" applyAlignment="1">
      <alignment/>
    </xf>
    <xf numFmtId="0" fontId="18" fillId="6" borderId="13" xfId="0" applyFont="1" applyFill="1" applyBorder="1" applyAlignment="1">
      <alignment/>
    </xf>
    <xf numFmtId="0" fontId="18" fillId="6" borderId="14" xfId="0" applyFont="1" applyFill="1" applyBorder="1" applyAlignment="1" applyProtection="1">
      <alignment/>
      <protection/>
    </xf>
    <xf numFmtId="0" fontId="18" fillId="6" borderId="15" xfId="0" applyFont="1" applyFill="1" applyBorder="1" applyAlignment="1">
      <alignment/>
    </xf>
    <xf numFmtId="0" fontId="18" fillId="6" borderId="16" xfId="0" applyFont="1" applyFill="1" applyBorder="1" applyAlignment="1">
      <alignment/>
    </xf>
    <xf numFmtId="0" fontId="18" fillId="6" borderId="16" xfId="0" applyFont="1" applyFill="1" applyBorder="1" applyAlignment="1" applyProtection="1">
      <alignment/>
      <protection/>
    </xf>
    <xf numFmtId="0" fontId="18" fillId="6" borderId="17" xfId="0" applyFont="1" applyFill="1" applyBorder="1" applyAlignment="1" applyProtection="1">
      <alignment/>
      <protection/>
    </xf>
    <xf numFmtId="0" fontId="6" fillId="6" borderId="10" xfId="0" applyFont="1" applyFill="1" applyBorder="1" applyAlignment="1" applyProtection="1">
      <alignment/>
      <protection/>
    </xf>
    <xf numFmtId="0" fontId="18" fillId="6" borderId="0" xfId="0" applyFont="1" applyFill="1" applyAlignment="1">
      <alignment/>
    </xf>
    <xf numFmtId="0" fontId="18" fillId="6" borderId="0" xfId="0" applyFont="1" applyFill="1" applyAlignment="1" applyProtection="1">
      <alignment/>
      <protection/>
    </xf>
    <xf numFmtId="14" fontId="6" fillId="0" borderId="11" xfId="0" applyNumberFormat="1" applyFont="1" applyFill="1" applyBorder="1" applyAlignment="1" applyProtection="1">
      <alignment/>
      <protection locked="0"/>
    </xf>
    <xf numFmtId="0" fontId="7" fillId="6" borderId="0" xfId="0" applyFont="1" applyFill="1" applyAlignment="1" applyProtection="1">
      <alignment/>
      <protection/>
    </xf>
    <xf numFmtId="0" fontId="18" fillId="6" borderId="14" xfId="0" applyFont="1" applyFill="1" applyBorder="1" applyAlignment="1">
      <alignment/>
    </xf>
    <xf numFmtId="0" fontId="6" fillId="0" borderId="11" xfId="0" applyFont="1" applyFill="1" applyBorder="1" applyAlignment="1" applyProtection="1">
      <alignment horizontal="center"/>
      <protection locked="0"/>
    </xf>
    <xf numFmtId="0" fontId="7" fillId="6" borderId="0" xfId="0" applyFont="1" applyFill="1" applyAlignment="1">
      <alignment/>
    </xf>
    <xf numFmtId="0" fontId="6" fillId="0" borderId="11" xfId="0" applyFont="1" applyFill="1" applyBorder="1" applyAlignment="1" applyProtection="1">
      <alignment/>
      <protection locked="0"/>
    </xf>
    <xf numFmtId="0" fontId="7" fillId="6" borderId="0" xfId="0" applyFont="1" applyFill="1" applyAlignment="1" applyProtection="1">
      <alignment horizontal="left"/>
      <protection/>
    </xf>
    <xf numFmtId="14" fontId="6" fillId="6" borderId="11" xfId="0" applyNumberFormat="1" applyFont="1" applyFill="1" applyBorder="1" applyAlignment="1" applyProtection="1">
      <alignment/>
      <protection/>
    </xf>
    <xf numFmtId="0" fontId="18" fillId="6" borderId="10" xfId="0" applyFont="1" applyFill="1" applyBorder="1" applyAlignment="1">
      <alignment/>
    </xf>
    <xf numFmtId="0" fontId="18" fillId="6" borderId="0" xfId="0" applyFont="1" applyFill="1" applyBorder="1" applyAlignment="1">
      <alignment/>
    </xf>
    <xf numFmtId="0" fontId="18" fillId="6" borderId="0" xfId="0" applyFont="1" applyFill="1" applyBorder="1" applyAlignment="1" applyProtection="1">
      <alignment/>
      <protection/>
    </xf>
    <xf numFmtId="0" fontId="7" fillId="6" borderId="0" xfId="0" applyFont="1" applyFill="1" applyBorder="1" applyAlignment="1" applyProtection="1">
      <alignment/>
      <protection/>
    </xf>
    <xf numFmtId="14" fontId="6" fillId="6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 horizontal="left"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14" fontId="6" fillId="6" borderId="11" xfId="0" applyNumberFormat="1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right"/>
      <protection locked="0"/>
    </xf>
    <xf numFmtId="0" fontId="64" fillId="0" borderId="1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/>
    </xf>
    <xf numFmtId="0" fontId="63" fillId="37" borderId="19" xfId="0" applyFont="1" applyFill="1" applyBorder="1" applyAlignment="1">
      <alignment horizontal="center" vertical="center"/>
    </xf>
    <xf numFmtId="0" fontId="63" fillId="37" borderId="20" xfId="0" applyFont="1" applyFill="1" applyBorder="1" applyAlignment="1">
      <alignment horizontal="center" vertical="center"/>
    </xf>
    <xf numFmtId="0" fontId="63" fillId="37" borderId="21" xfId="0" applyFont="1" applyFill="1" applyBorder="1" applyAlignment="1">
      <alignment horizontal="center" vertical="center"/>
    </xf>
    <xf numFmtId="0" fontId="64" fillId="38" borderId="10" xfId="0" applyFont="1" applyFill="1" applyBorder="1" applyAlignment="1">
      <alignment horizontal="left"/>
    </xf>
    <xf numFmtId="0" fontId="64" fillId="38" borderId="0" xfId="0" applyFont="1" applyFill="1" applyBorder="1" applyAlignment="1">
      <alignment horizontal="left"/>
    </xf>
    <xf numFmtId="0" fontId="6" fillId="6" borderId="10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</cellXfs>
  <cellStyles count="52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Hyperlink" xfId="48"/>
    <cellStyle name="Neutral" xfId="49"/>
    <cellStyle name="Normal 2" xfId="50"/>
    <cellStyle name="Normal 3" xfId="51"/>
    <cellStyle name="Normal 3 2" xfId="52"/>
    <cellStyle name="Normal 4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Sammenkædet celle" xfId="60"/>
    <cellStyle name="Titel" xfId="61"/>
    <cellStyle name="Total" xfId="62"/>
    <cellStyle name="Ugyldig" xfId="63"/>
    <cellStyle name="Currency" xfId="64"/>
    <cellStyle name="Currency [0]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5</xdr:col>
      <xdr:colOff>638175</xdr:colOff>
      <xdr:row>8</xdr:row>
      <xdr:rowOff>104775</xdr:rowOff>
    </xdr:to>
    <xdr:sp>
      <xdr:nvSpPr>
        <xdr:cNvPr id="1" name="AutoShape 54"/>
        <xdr:cNvSpPr>
          <a:spLocks/>
        </xdr:cNvSpPr>
      </xdr:nvSpPr>
      <xdr:spPr>
        <a:xfrm>
          <a:off x="314325" y="361950"/>
          <a:ext cx="5076825" cy="1238250"/>
        </a:xfrm>
        <a:prstGeom prst="roundRect">
          <a:avLst/>
        </a:prstGeom>
        <a:solidFill>
          <a:srgbClr val="0085A1">
            <a:alpha val="70000"/>
          </a:srgbClr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Beregning barselsorlov/adoption</a:t>
          </a:r>
        </a:p>
      </xdr:txBody>
    </xdr:sp>
    <xdr:clientData fLocksWithSheet="0"/>
  </xdr:twoCellAnchor>
  <xdr:twoCellAnchor editAs="oneCell">
    <xdr:from>
      <xdr:col>5</xdr:col>
      <xdr:colOff>666750</xdr:colOff>
      <xdr:row>0</xdr:row>
      <xdr:rowOff>47625</xdr:rowOff>
    </xdr:from>
    <xdr:to>
      <xdr:col>8</xdr:col>
      <xdr:colOff>657225</xdr:colOff>
      <xdr:row>6</xdr:row>
      <xdr:rowOff>19050</xdr:rowOff>
    </xdr:to>
    <xdr:pic>
      <xdr:nvPicPr>
        <xdr:cNvPr id="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7625"/>
          <a:ext cx="1885950" cy="1085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66675</xdr:colOff>
      <xdr:row>2</xdr:row>
      <xdr:rowOff>0</xdr:rowOff>
    </xdr:from>
    <xdr:to>
      <xdr:col>2</xdr:col>
      <xdr:colOff>590550</xdr:colOff>
      <xdr:row>6</xdr:row>
      <xdr:rowOff>123825</xdr:rowOff>
    </xdr:to>
    <xdr:sp>
      <xdr:nvSpPr>
        <xdr:cNvPr id="3" name="Diagonal stribe 10"/>
        <xdr:cNvSpPr>
          <a:spLocks/>
        </xdr:cNvSpPr>
      </xdr:nvSpPr>
      <xdr:spPr>
        <a:xfrm>
          <a:off x="352425" y="352425"/>
          <a:ext cx="904875" cy="885825"/>
        </a:xfrm>
        <a:custGeom>
          <a:pathLst>
            <a:path h="885825" w="904875">
              <a:moveTo>
                <a:pt x="0" y="442913"/>
              </a:moveTo>
              <a:lnTo>
                <a:pt x="452438" y="0"/>
              </a:lnTo>
              <a:lnTo>
                <a:pt x="904875" y="0"/>
              </a:lnTo>
              <a:lnTo>
                <a:pt x="0" y="885825"/>
              </a:lnTo>
              <a:lnTo>
                <a:pt x="0" y="442913"/>
              </a:lnTo>
              <a:close/>
            </a:path>
          </a:pathLst>
        </a:custGeom>
        <a:solidFill>
          <a:srgbClr val="D4DF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jes@" TargetMode="External" /><Relationship Id="rId2" Type="http://schemas.openxmlformats.org/officeDocument/2006/relationships/hyperlink" Target="mailto:pjes@" TargetMode="External" /><Relationship Id="rId3" Type="http://schemas.openxmlformats.org/officeDocument/2006/relationships/hyperlink" Target="mailto:ag@" TargetMode="External" /><Relationship Id="rId4" Type="http://schemas.openxmlformats.org/officeDocument/2006/relationships/hyperlink" Target="mailto:bn@" TargetMode="External" /><Relationship Id="rId5" Type="http://schemas.openxmlformats.org/officeDocument/2006/relationships/hyperlink" Target="mailto:pjes@" TargetMode="External" /><Relationship Id="rId6" Type="http://schemas.openxmlformats.org/officeDocument/2006/relationships/hyperlink" Target="mailto:bn@" TargetMode="External" /><Relationship Id="rId7" Type="http://schemas.openxmlformats.org/officeDocument/2006/relationships/hyperlink" Target="mailto:isr@" TargetMode="External" /><Relationship Id="rId8" Type="http://schemas.openxmlformats.org/officeDocument/2006/relationships/hyperlink" Target="mailto:lmn@" TargetMode="External" /><Relationship Id="rId9" Type="http://schemas.openxmlformats.org/officeDocument/2006/relationships/hyperlink" Target="mailto:pjes@" TargetMode="External" /><Relationship Id="rId10" Type="http://schemas.openxmlformats.org/officeDocument/2006/relationships/hyperlink" Target="mailto:jsv@" TargetMode="External" /><Relationship Id="rId11" Type="http://schemas.openxmlformats.org/officeDocument/2006/relationships/hyperlink" Target="mailto:ag@" TargetMode="External" /><Relationship Id="rId12" Type="http://schemas.openxmlformats.org/officeDocument/2006/relationships/hyperlink" Target="mailto:khrlonogpersonale@regionsjaelland.dk" TargetMode="External" /><Relationship Id="rId13" Type="http://schemas.openxmlformats.org/officeDocument/2006/relationships/hyperlink" Target="mailto:khrlonogpersonale@regionsjaelland.dk" TargetMode="Externa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4"/>
  <sheetViews>
    <sheetView showGridLines="0" showRowColHeaders="0" tabSelected="1" zoomScalePageLayoutView="0" workbookViewId="0" topLeftCell="B1">
      <selection activeCell="E12" sqref="E12:G12"/>
    </sheetView>
  </sheetViews>
  <sheetFormatPr defaultColWidth="9.140625" defaultRowHeight="12.75"/>
  <cols>
    <col min="1" max="1" width="4.28125" style="0" customWidth="1"/>
    <col min="2" max="2" width="5.7109375" style="0" customWidth="1"/>
    <col min="4" max="4" width="30.8515625" style="0" customWidth="1"/>
    <col min="5" max="5" width="21.28125" style="0" customWidth="1"/>
    <col min="6" max="6" width="10.140625" style="0" bestFit="1" customWidth="1"/>
    <col min="9" max="10" width="10.140625" style="0" bestFit="1" customWidth="1"/>
    <col min="11" max="11" width="10.140625" style="0" customWidth="1"/>
    <col min="12" max="12" width="13.140625" style="0" customWidth="1"/>
    <col min="13" max="14" width="10.140625" style="0" hidden="1" customWidth="1"/>
    <col min="15" max="15" width="0" style="0" hidden="1" customWidth="1"/>
  </cols>
  <sheetData>
    <row r="2" spans="2:9" ht="15">
      <c r="B2" s="44"/>
      <c r="C2" s="44"/>
      <c r="D2" s="44"/>
      <c r="E2" s="44"/>
      <c r="F2" s="44"/>
      <c r="G2" s="44"/>
      <c r="H2" s="44"/>
      <c r="I2" s="44"/>
    </row>
    <row r="3" spans="2:9" ht="15">
      <c r="B3" s="44"/>
      <c r="C3" s="44"/>
      <c r="D3" s="44"/>
      <c r="E3" s="44"/>
      <c r="F3" s="44"/>
      <c r="G3" s="44"/>
      <c r="H3" s="44"/>
      <c r="I3" s="44"/>
    </row>
    <row r="4" spans="2:9" ht="15">
      <c r="B4" s="44"/>
      <c r="C4" s="44"/>
      <c r="D4" s="44"/>
      <c r="E4" s="44"/>
      <c r="F4" s="44"/>
      <c r="G4" s="44"/>
      <c r="H4" s="44"/>
      <c r="I4" s="44"/>
    </row>
    <row r="5" spans="2:9" ht="15">
      <c r="B5" s="44"/>
      <c r="C5" s="44"/>
      <c r="D5" s="44"/>
      <c r="E5" s="44"/>
      <c r="F5" s="44"/>
      <c r="G5" s="44"/>
      <c r="H5" s="44"/>
      <c r="I5" s="44"/>
    </row>
    <row r="6" spans="2:9" ht="15">
      <c r="B6" s="44"/>
      <c r="C6" s="44"/>
      <c r="D6" s="44"/>
      <c r="E6" s="44"/>
      <c r="F6" s="44"/>
      <c r="G6" s="44"/>
      <c r="H6" s="44"/>
      <c r="I6" s="44"/>
    </row>
    <row r="7" spans="2:9" ht="15">
      <c r="B7" s="44"/>
      <c r="C7" s="44"/>
      <c r="D7" s="44"/>
      <c r="E7" s="44"/>
      <c r="F7" s="44"/>
      <c r="G7" s="44"/>
      <c r="H7" s="44"/>
      <c r="I7" s="44"/>
    </row>
    <row r="8" spans="2:9" ht="15">
      <c r="B8" s="44"/>
      <c r="C8" s="44"/>
      <c r="D8" s="44"/>
      <c r="E8" s="44"/>
      <c r="F8" s="44"/>
      <c r="G8" s="44"/>
      <c r="H8" s="44"/>
      <c r="I8" s="44"/>
    </row>
    <row r="9" spans="2:9" ht="15">
      <c r="B9" s="44"/>
      <c r="C9" s="44"/>
      <c r="D9" s="44"/>
      <c r="E9" s="44"/>
      <c r="F9" s="44"/>
      <c r="G9" s="44"/>
      <c r="H9" s="44"/>
      <c r="I9" s="44"/>
    </row>
    <row r="10" spans="2:9" ht="15.75">
      <c r="B10" s="45"/>
      <c r="C10" s="46"/>
      <c r="D10" s="46"/>
      <c r="E10" s="46"/>
      <c r="F10" s="46"/>
      <c r="G10" s="46"/>
      <c r="H10" s="46"/>
      <c r="I10" s="46"/>
    </row>
    <row r="11" spans="2:9" ht="6" customHeight="1">
      <c r="B11" s="47"/>
      <c r="C11" s="48"/>
      <c r="D11" s="49"/>
      <c r="E11" s="48"/>
      <c r="F11" s="48"/>
      <c r="G11" s="49"/>
      <c r="H11" s="48"/>
      <c r="I11" s="50"/>
    </row>
    <row r="12" spans="2:9" ht="19.5" customHeight="1">
      <c r="B12" s="85" t="s">
        <v>8</v>
      </c>
      <c r="C12" s="86"/>
      <c r="D12" s="86"/>
      <c r="E12" s="87"/>
      <c r="F12" s="87"/>
      <c r="G12" s="87"/>
      <c r="H12" s="1"/>
      <c r="I12" s="51"/>
    </row>
    <row r="13" spans="2:9" ht="2.25" customHeight="1">
      <c r="B13" s="2"/>
      <c r="C13" s="3"/>
      <c r="D13" s="3"/>
      <c r="E13" s="4"/>
      <c r="F13" s="4"/>
      <c r="G13" s="4"/>
      <c r="H13" s="1"/>
      <c r="I13" s="51"/>
    </row>
    <row r="14" spans="2:9" ht="19.5" customHeight="1">
      <c r="B14" s="85" t="s">
        <v>9</v>
      </c>
      <c r="C14" s="86"/>
      <c r="D14" s="86"/>
      <c r="E14" s="87"/>
      <c r="F14" s="87"/>
      <c r="G14" s="87"/>
      <c r="H14" s="1"/>
      <c r="I14" s="51"/>
    </row>
    <row r="15" spans="2:9" ht="2.25" customHeight="1">
      <c r="B15" s="2"/>
      <c r="C15" s="3"/>
      <c r="D15" s="3"/>
      <c r="E15" s="4"/>
      <c r="F15" s="4"/>
      <c r="G15" s="4"/>
      <c r="H15" s="1"/>
      <c r="I15" s="51"/>
    </row>
    <row r="16" spans="2:9" ht="19.5" customHeight="1">
      <c r="B16" s="85" t="s">
        <v>10</v>
      </c>
      <c r="C16" s="86"/>
      <c r="D16" s="86"/>
      <c r="E16" s="88"/>
      <c r="F16" s="88"/>
      <c r="G16" s="88"/>
      <c r="H16" s="5"/>
      <c r="I16" s="51"/>
    </row>
    <row r="17" spans="2:9" ht="2.25" customHeight="1">
      <c r="B17" s="2"/>
      <c r="C17" s="3"/>
      <c r="D17" s="3"/>
      <c r="E17" s="4"/>
      <c r="F17" s="4"/>
      <c r="G17" s="4"/>
      <c r="H17" s="5"/>
      <c r="I17" s="51"/>
    </row>
    <row r="18" spans="2:9" ht="19.5" customHeight="1">
      <c r="B18" s="85" t="s">
        <v>2</v>
      </c>
      <c r="C18" s="86"/>
      <c r="D18" s="86"/>
      <c r="E18" s="87"/>
      <c r="F18" s="87"/>
      <c r="G18" s="87"/>
      <c r="H18" s="1"/>
      <c r="I18" s="51"/>
    </row>
    <row r="19" spans="2:9" ht="2.25" customHeight="1">
      <c r="B19" s="2"/>
      <c r="C19" s="3"/>
      <c r="D19" s="3"/>
      <c r="E19" s="4"/>
      <c r="F19" s="4"/>
      <c r="G19" s="4"/>
      <c r="H19" s="1"/>
      <c r="I19" s="51"/>
    </row>
    <row r="20" spans="2:9" ht="19.5" customHeight="1">
      <c r="B20" s="85" t="s">
        <v>68</v>
      </c>
      <c r="C20" s="86"/>
      <c r="D20" s="86"/>
      <c r="E20" s="89"/>
      <c r="F20" s="89"/>
      <c r="G20" s="89"/>
      <c r="H20" s="5"/>
      <c r="I20" s="51"/>
    </row>
    <row r="21" spans="2:9" ht="6.75" customHeight="1">
      <c r="B21" s="52"/>
      <c r="C21" s="53"/>
      <c r="D21" s="53"/>
      <c r="E21" s="53"/>
      <c r="F21" s="53"/>
      <c r="G21" s="53"/>
      <c r="H21" s="54"/>
      <c r="I21" s="55"/>
    </row>
    <row r="22" spans="2:9" ht="15">
      <c r="B22" s="44"/>
      <c r="C22" s="44"/>
      <c r="D22" s="44"/>
      <c r="E22" s="44"/>
      <c r="F22" s="44"/>
      <c r="G22" s="44"/>
      <c r="H22" s="44"/>
      <c r="I22" s="44"/>
    </row>
    <row r="23" spans="2:9" ht="15">
      <c r="B23" s="80" t="s">
        <v>71</v>
      </c>
      <c r="C23" s="81"/>
      <c r="D23" s="81"/>
      <c r="E23" s="81"/>
      <c r="F23" s="81"/>
      <c r="G23" s="81"/>
      <c r="H23" s="81"/>
      <c r="I23" s="81"/>
    </row>
    <row r="24" spans="2:9" ht="6.75" customHeight="1">
      <c r="B24" s="37"/>
      <c r="C24" s="36"/>
      <c r="D24" s="36"/>
      <c r="E24" s="36"/>
      <c r="F24" s="36"/>
      <c r="G24" s="36"/>
      <c r="H24" s="36"/>
      <c r="I24" s="39"/>
    </row>
    <row r="25" spans="2:9" ht="19.5" customHeight="1">
      <c r="B25" s="56" t="s">
        <v>3</v>
      </c>
      <c r="C25" s="57"/>
      <c r="D25" s="58"/>
      <c r="E25" s="59"/>
      <c r="F25" s="60" t="s">
        <v>61</v>
      </c>
      <c r="G25" s="60"/>
      <c r="H25" s="60"/>
      <c r="I25" s="61"/>
    </row>
    <row r="26" spans="2:9" ht="6.75" customHeight="1">
      <c r="B26" s="38"/>
      <c r="C26" s="5"/>
      <c r="D26" s="5"/>
      <c r="E26" s="5"/>
      <c r="F26" s="5"/>
      <c r="G26" s="5"/>
      <c r="H26" s="5"/>
      <c r="I26" s="40"/>
    </row>
    <row r="27" spans="2:17" ht="19.5" customHeight="1">
      <c r="B27" s="56" t="s">
        <v>74</v>
      </c>
      <c r="C27" s="57"/>
      <c r="D27" s="58"/>
      <c r="E27" s="62"/>
      <c r="F27" s="63" t="s">
        <v>63</v>
      </c>
      <c r="G27" s="64"/>
      <c r="H27" s="65" t="s">
        <v>62</v>
      </c>
      <c r="I27" s="40"/>
      <c r="J27" s="83" t="s">
        <v>69</v>
      </c>
      <c r="K27" s="84"/>
      <c r="L27" s="84"/>
      <c r="P27" s="79"/>
      <c r="Q27" s="79"/>
    </row>
    <row r="28" spans="2:9" ht="6.75" customHeight="1">
      <c r="B28" s="38"/>
      <c r="C28" s="5"/>
      <c r="D28" s="5"/>
      <c r="E28" s="5"/>
      <c r="F28" s="5"/>
      <c r="G28" s="5"/>
      <c r="H28" s="5"/>
      <c r="I28" s="40"/>
    </row>
    <row r="29" spans="2:9" ht="19.5" customHeight="1">
      <c r="B29" s="56" t="s">
        <v>4</v>
      </c>
      <c r="C29" s="57"/>
      <c r="D29" s="58"/>
      <c r="E29" s="66">
        <f>E25-(E27*7)+1-G27</f>
        <v>1</v>
      </c>
      <c r="F29" s="60"/>
      <c r="G29" s="60"/>
      <c r="H29" s="60"/>
      <c r="I29" s="61"/>
    </row>
    <row r="30" spans="2:9" ht="6.75" customHeight="1">
      <c r="B30" s="38"/>
      <c r="C30" s="5"/>
      <c r="D30" s="5"/>
      <c r="E30" s="5"/>
      <c r="F30" s="5"/>
      <c r="G30" s="5"/>
      <c r="H30" s="5"/>
      <c r="I30" s="40"/>
    </row>
    <row r="31" spans="2:9" ht="17.25" customHeight="1">
      <c r="B31" s="80" t="s">
        <v>72</v>
      </c>
      <c r="C31" s="81"/>
      <c r="D31" s="81"/>
      <c r="E31" s="81"/>
      <c r="F31" s="81"/>
      <c r="G31" s="81"/>
      <c r="H31" s="81"/>
      <c r="I31" s="81"/>
    </row>
    <row r="32" spans="2:9" ht="6.75" customHeight="1">
      <c r="B32" s="38"/>
      <c r="C32" s="5"/>
      <c r="D32" s="5"/>
      <c r="E32" s="5"/>
      <c r="F32" s="5"/>
      <c r="G32" s="5"/>
      <c r="H32" s="5"/>
      <c r="I32" s="40"/>
    </row>
    <row r="33" spans="2:9" ht="19.5" customHeight="1">
      <c r="B33" s="56" t="s">
        <v>70</v>
      </c>
      <c r="C33" s="57"/>
      <c r="D33" s="58"/>
      <c r="E33" s="59"/>
      <c r="F33" s="60" t="s">
        <v>61</v>
      </c>
      <c r="G33" s="60"/>
      <c r="H33" s="60"/>
      <c r="I33" s="61"/>
    </row>
    <row r="34" spans="2:9" ht="6.75" customHeight="1">
      <c r="B34" s="38"/>
      <c r="C34" s="5"/>
      <c r="D34" s="5"/>
      <c r="E34" s="5"/>
      <c r="F34" s="5"/>
      <c r="G34" s="5"/>
      <c r="H34" s="5"/>
      <c r="I34" s="40"/>
    </row>
    <row r="35" spans="2:9" ht="19.5" customHeight="1">
      <c r="B35" s="56" t="s">
        <v>75</v>
      </c>
      <c r="C35" s="57"/>
      <c r="D35" s="58"/>
      <c r="E35" s="66">
        <f>E33+1</f>
        <v>1</v>
      </c>
      <c r="F35" s="60"/>
      <c r="G35" s="60"/>
      <c r="H35" s="60"/>
      <c r="I35" s="61"/>
    </row>
    <row r="36" spans="2:9" ht="6.75" customHeight="1">
      <c r="B36" s="38"/>
      <c r="C36" s="5"/>
      <c r="D36" s="5"/>
      <c r="E36" s="5"/>
      <c r="F36" s="5"/>
      <c r="G36" s="5"/>
      <c r="H36" s="5"/>
      <c r="I36" s="40"/>
    </row>
    <row r="37" spans="2:9" ht="19.5" customHeight="1">
      <c r="B37" s="56" t="s">
        <v>73</v>
      </c>
      <c r="C37" s="57"/>
      <c r="D37" s="58"/>
      <c r="E37" s="76"/>
      <c r="F37" s="63" t="s">
        <v>63</v>
      </c>
      <c r="G37" s="62"/>
      <c r="H37" s="63" t="s">
        <v>62</v>
      </c>
      <c r="I37" s="61"/>
    </row>
    <row r="38" spans="2:14" ht="6.75" customHeight="1">
      <c r="B38" s="67"/>
      <c r="C38" s="57"/>
      <c r="D38" s="58"/>
      <c r="E38" s="57"/>
      <c r="F38" s="60"/>
      <c r="G38" s="60"/>
      <c r="H38" s="60"/>
      <c r="I38" s="61"/>
      <c r="M38" s="34">
        <f>((E37*7)+G37)</f>
        <v>0</v>
      </c>
      <c r="N38" s="35" t="s">
        <v>0</v>
      </c>
    </row>
    <row r="39" spans="2:9" ht="19.5" customHeight="1">
      <c r="B39" s="56" t="s">
        <v>64</v>
      </c>
      <c r="C39" s="57"/>
      <c r="D39" s="58"/>
      <c r="E39" s="75">
        <f>E33+M38</f>
        <v>0</v>
      </c>
      <c r="F39" s="60"/>
      <c r="G39" s="60"/>
      <c r="H39" s="60"/>
      <c r="I39" s="61"/>
    </row>
    <row r="40" spans="2:9" ht="6.75" customHeight="1">
      <c r="B40" s="38"/>
      <c r="C40" s="5"/>
      <c r="D40" s="5"/>
      <c r="E40" s="5"/>
      <c r="F40" s="5"/>
      <c r="G40" s="5"/>
      <c r="H40" s="5"/>
      <c r="I40" s="40"/>
    </row>
    <row r="41" spans="2:14" ht="19.5" customHeight="1">
      <c r="B41" s="56" t="s">
        <v>76</v>
      </c>
      <c r="C41" s="57"/>
      <c r="D41" s="58"/>
      <c r="E41" s="62"/>
      <c r="F41" s="63" t="s">
        <v>63</v>
      </c>
      <c r="G41" s="62"/>
      <c r="H41" s="63" t="s">
        <v>62</v>
      </c>
      <c r="I41" s="61"/>
      <c r="M41" s="34">
        <f>(E41*7)+G41</f>
        <v>0</v>
      </c>
      <c r="N41" s="35" t="s">
        <v>1</v>
      </c>
    </row>
    <row r="42" spans="2:9" ht="6.75" customHeight="1">
      <c r="B42" s="38"/>
      <c r="C42" s="5"/>
      <c r="D42" s="5"/>
      <c r="E42" s="5"/>
      <c r="F42" s="5"/>
      <c r="G42" s="5"/>
      <c r="H42" s="5"/>
      <c r="I42" s="40"/>
    </row>
    <row r="43" spans="2:9" ht="15" customHeight="1">
      <c r="B43" s="80" t="s">
        <v>66</v>
      </c>
      <c r="C43" s="81"/>
      <c r="D43" s="81"/>
      <c r="E43" s="81"/>
      <c r="F43" s="81"/>
      <c r="G43" s="81"/>
      <c r="H43" s="81"/>
      <c r="I43" s="82"/>
    </row>
    <row r="44" spans="2:9" ht="6.75" customHeight="1">
      <c r="B44" s="56"/>
      <c r="C44" s="68"/>
      <c r="D44" s="69"/>
      <c r="E44" s="68"/>
      <c r="F44" s="70"/>
      <c r="G44" s="70"/>
      <c r="H44" s="70"/>
      <c r="I44" s="61"/>
    </row>
    <row r="45" spans="2:9" ht="19.5" customHeight="1">
      <c r="B45" s="56"/>
      <c r="C45" s="68"/>
      <c r="D45" s="69"/>
      <c r="E45" s="75">
        <f>E39+M41</f>
        <v>0</v>
      </c>
      <c r="F45" s="70"/>
      <c r="G45" s="70"/>
      <c r="H45" s="70"/>
      <c r="I45" s="61"/>
    </row>
    <row r="46" spans="2:9" ht="6.75" customHeight="1">
      <c r="B46" s="56"/>
      <c r="C46" s="68"/>
      <c r="D46" s="69"/>
      <c r="E46" s="71"/>
      <c r="F46" s="70"/>
      <c r="G46" s="70"/>
      <c r="H46" s="70"/>
      <c r="I46" s="61"/>
    </row>
    <row r="47" spans="2:9" ht="15" customHeight="1">
      <c r="B47" s="80" t="s">
        <v>65</v>
      </c>
      <c r="C47" s="81"/>
      <c r="D47" s="81"/>
      <c r="E47" s="81"/>
      <c r="F47" s="81"/>
      <c r="G47" s="81"/>
      <c r="H47" s="81"/>
      <c r="I47" s="82"/>
    </row>
    <row r="48" spans="2:13" ht="6.75" customHeight="1">
      <c r="B48" s="38"/>
      <c r="C48" s="5"/>
      <c r="D48" s="5"/>
      <c r="E48" s="5"/>
      <c r="F48" s="5"/>
      <c r="G48" s="5"/>
      <c r="H48" s="5"/>
      <c r="I48" s="40"/>
      <c r="J48" s="77"/>
      <c r="K48" s="78"/>
      <c r="L48" s="78"/>
      <c r="M48" s="78"/>
    </row>
    <row r="49" spans="2:13" ht="19.5" customHeight="1">
      <c r="B49" s="56" t="s">
        <v>5</v>
      </c>
      <c r="C49" s="68"/>
      <c r="D49" s="69"/>
      <c r="E49" s="62"/>
      <c r="F49" s="4" t="s">
        <v>62</v>
      </c>
      <c r="G49" s="70"/>
      <c r="H49" s="70"/>
      <c r="I49" s="61"/>
      <c r="J49" s="77"/>
      <c r="K49" s="78"/>
      <c r="L49" s="78"/>
      <c r="M49" s="78"/>
    </row>
    <row r="50" spans="2:13" ht="6.75" customHeight="1">
      <c r="B50" s="38"/>
      <c r="C50" s="5"/>
      <c r="D50" s="5"/>
      <c r="E50" s="5"/>
      <c r="F50" s="5"/>
      <c r="G50" s="5"/>
      <c r="H50" s="5"/>
      <c r="I50" s="40"/>
      <c r="J50" s="77"/>
      <c r="K50" s="78"/>
      <c r="L50" s="78"/>
      <c r="M50" s="78"/>
    </row>
    <row r="51" spans="2:13" ht="19.5" customHeight="1">
      <c r="B51" s="56" t="s">
        <v>6</v>
      </c>
      <c r="C51" s="68"/>
      <c r="D51" s="69"/>
      <c r="E51" s="62"/>
      <c r="F51" s="4" t="s">
        <v>62</v>
      </c>
      <c r="G51" s="70"/>
      <c r="H51" s="70"/>
      <c r="I51" s="61"/>
      <c r="J51" s="77"/>
      <c r="K51" s="78"/>
      <c r="L51" s="78"/>
      <c r="M51" s="78"/>
    </row>
    <row r="52" spans="2:13" ht="6.75" customHeight="1">
      <c r="B52" s="38"/>
      <c r="C52" s="5"/>
      <c r="D52" s="5"/>
      <c r="E52" s="5"/>
      <c r="F52" s="5"/>
      <c r="G52" s="5"/>
      <c r="H52" s="5"/>
      <c r="I52" s="40"/>
      <c r="J52" s="77"/>
      <c r="K52" s="78"/>
      <c r="L52" s="78"/>
      <c r="M52" s="78"/>
    </row>
    <row r="53" spans="2:13" ht="19.5" customHeight="1">
      <c r="B53" s="56" t="s">
        <v>7</v>
      </c>
      <c r="C53" s="68"/>
      <c r="D53" s="69"/>
      <c r="E53" s="62"/>
      <c r="F53" s="4" t="s">
        <v>62</v>
      </c>
      <c r="G53" s="70"/>
      <c r="H53" s="70"/>
      <c r="I53" s="61"/>
      <c r="J53" s="77"/>
      <c r="K53" s="78"/>
      <c r="L53" s="78"/>
      <c r="M53" s="78"/>
    </row>
    <row r="54" spans="2:13" ht="6.75" customHeight="1">
      <c r="B54" s="38"/>
      <c r="C54" s="5"/>
      <c r="D54" s="5"/>
      <c r="E54" s="5"/>
      <c r="F54" s="5"/>
      <c r="G54" s="5"/>
      <c r="H54" s="5"/>
      <c r="I54" s="40"/>
      <c r="J54" s="77"/>
      <c r="K54" s="78"/>
      <c r="L54" s="78"/>
      <c r="M54" s="78"/>
    </row>
    <row r="55" spans="2:9" ht="15" customHeight="1">
      <c r="B55" s="80" t="s">
        <v>67</v>
      </c>
      <c r="C55" s="81"/>
      <c r="D55" s="81"/>
      <c r="E55" s="81"/>
      <c r="F55" s="81"/>
      <c r="G55" s="81"/>
      <c r="H55" s="81"/>
      <c r="I55" s="82"/>
    </row>
    <row r="56" spans="2:9" ht="6.75" customHeight="1">
      <c r="B56" s="38"/>
      <c r="C56" s="5"/>
      <c r="D56" s="5"/>
      <c r="E56" s="5"/>
      <c r="F56" s="5"/>
      <c r="G56" s="5"/>
      <c r="H56" s="5"/>
      <c r="I56" s="40"/>
    </row>
    <row r="57" spans="2:9" ht="19.5" customHeight="1">
      <c r="B57" s="56"/>
      <c r="C57" s="68"/>
      <c r="D57" s="69"/>
      <c r="E57" s="75">
        <f>_XLL.ARBEJDSDAG(E45,E49+E51+E53,M67:N74)</f>
        <v>0</v>
      </c>
      <c r="F57" s="70"/>
      <c r="G57" s="70"/>
      <c r="H57" s="70"/>
      <c r="I57" s="61"/>
    </row>
    <row r="58" spans="2:9" ht="6.75" customHeight="1">
      <c r="B58" s="41"/>
      <c r="C58" s="42"/>
      <c r="D58" s="42"/>
      <c r="E58" s="42"/>
      <c r="F58" s="42"/>
      <c r="G58" s="42"/>
      <c r="H58" s="42"/>
      <c r="I58" s="43"/>
    </row>
    <row r="60" spans="2:3" ht="15">
      <c r="B60" s="73" t="s">
        <v>78</v>
      </c>
      <c r="C60" s="73"/>
    </row>
    <row r="61" spans="2:4" ht="15">
      <c r="B61" s="73" t="s">
        <v>77</v>
      </c>
      <c r="D61" s="72" t="e">
        <f>VLOOKUP(E12,område!B3:C4,2,FALSE)</f>
        <v>#N/A</v>
      </c>
    </row>
    <row r="66" spans="13:14" ht="12.75">
      <c r="M66">
        <v>2015</v>
      </c>
      <c r="N66">
        <v>2016</v>
      </c>
    </row>
    <row r="67" spans="13:14" ht="12.75">
      <c r="M67" s="74">
        <v>42005</v>
      </c>
      <c r="N67" s="74">
        <v>42370</v>
      </c>
    </row>
    <row r="68" spans="13:14" ht="12.75">
      <c r="M68" s="74">
        <v>42096</v>
      </c>
      <c r="N68" s="74">
        <v>42453</v>
      </c>
    </row>
    <row r="69" spans="13:14" ht="12.75">
      <c r="M69" s="74">
        <v>42097</v>
      </c>
      <c r="N69" s="74">
        <v>42454</v>
      </c>
    </row>
    <row r="70" spans="13:14" ht="12.75">
      <c r="M70" s="74">
        <v>42100</v>
      </c>
      <c r="N70" s="74">
        <v>42457</v>
      </c>
    </row>
    <row r="71" spans="13:14" ht="12.75">
      <c r="M71" s="74">
        <v>42125</v>
      </c>
      <c r="N71" s="74">
        <v>42482</v>
      </c>
    </row>
    <row r="72" spans="13:14" ht="12.75">
      <c r="M72" s="74">
        <v>42138</v>
      </c>
      <c r="N72" s="74">
        <v>42495</v>
      </c>
    </row>
    <row r="73" spans="13:14" ht="12.75">
      <c r="M73" s="74">
        <v>42149</v>
      </c>
      <c r="N73" s="74">
        <v>42506</v>
      </c>
    </row>
    <row r="74" spans="13:14" ht="12.75">
      <c r="M74" s="74">
        <v>42363</v>
      </c>
      <c r="N74" s="74">
        <v>42730</v>
      </c>
    </row>
  </sheetData>
  <sheetProtection password="CF60" sheet="1" objects="1" scenarios="1" selectLockedCells="1"/>
  <mergeCells count="16">
    <mergeCell ref="B43:I43"/>
    <mergeCell ref="J27:L27"/>
    <mergeCell ref="B31:I31"/>
    <mergeCell ref="B55:I55"/>
    <mergeCell ref="B12:D12"/>
    <mergeCell ref="B14:D14"/>
    <mergeCell ref="B16:D16"/>
    <mergeCell ref="B18:D18"/>
    <mergeCell ref="B20:D20"/>
    <mergeCell ref="E12:G12"/>
    <mergeCell ref="E14:G14"/>
    <mergeCell ref="E16:G16"/>
    <mergeCell ref="E18:G18"/>
    <mergeCell ref="E20:G20"/>
    <mergeCell ref="B47:I47"/>
    <mergeCell ref="B23:I23"/>
  </mergeCells>
  <dataValidations count="4">
    <dataValidation type="list" allowBlank="1" showInputMessage="1" showErrorMessage="1" sqref="E14:G14">
      <formula1>afdelinger</formula1>
    </dataValidation>
    <dataValidation type="list" allowBlank="1" showInputMessage="1" showErrorMessage="1" sqref="E12:G12">
      <formula1>området</formula1>
    </dataValidation>
    <dataValidation type="list" allowBlank="1" showInputMessage="1" showErrorMessage="1" sqref="E13">
      <formula1>'Beregning barselsorlov'!#REF!</formula1>
    </dataValidation>
    <dataValidation showInputMessage="1" showErrorMessage="1" sqref="H16:H17 E16"/>
  </dataValidations>
  <printOptions/>
  <pageMargins left="0.35433070866141736" right="0.35433070866141736" top="0.984251968503937" bottom="0.984251968503937" header="0" footer="0"/>
  <pageSetup fitToHeight="0" fitToWidth="0" horizontalDpi="600" verticalDpi="600" orientation="portrait" paperSize="9" scale="85" r:id="rId4"/>
  <headerFooter alignWithMargins="0">
    <oddFooter>&amp;R&amp;8marts 2015</oddFooter>
  </headerFooter>
  <ignoredErrors>
    <ignoredError sqref="D61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4"/>
  <sheetViews>
    <sheetView zoomScalePageLayoutView="0" workbookViewId="0" topLeftCell="A1">
      <selection activeCell="A5" sqref="A5:IV22"/>
    </sheetView>
  </sheetViews>
  <sheetFormatPr defaultColWidth="9.140625" defaultRowHeight="12.75"/>
  <cols>
    <col min="1" max="1" width="16.28125" style="6" customWidth="1"/>
    <col min="2" max="2" width="29.28125" style="6" bestFit="1" customWidth="1"/>
    <col min="3" max="6" width="9.140625" style="6" customWidth="1"/>
    <col min="7" max="7" width="23.00390625" style="6" customWidth="1"/>
    <col min="8" max="51" width="9.140625" style="6" customWidth="1"/>
    <col min="52" max="52" width="18.7109375" style="6" bestFit="1" customWidth="1"/>
    <col min="53" max="16384" width="9.140625" style="6" customWidth="1"/>
  </cols>
  <sheetData>
    <row r="1" spans="1:46" ht="15">
      <c r="A1" s="6">
        <f>'Beregning barselsorlov'!$E$12</f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2:55" ht="15.75">
      <c r="B2" s="7" t="s">
        <v>11</v>
      </c>
      <c r="C2" s="8"/>
      <c r="D2" s="9"/>
      <c r="E2" s="10"/>
      <c r="F2" s="11"/>
      <c r="G2" s="11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 s="12"/>
      <c r="AV2" s="12"/>
      <c r="AW2" s="12"/>
      <c r="AX2" s="12"/>
      <c r="AY2" s="12"/>
      <c r="AZ2" s="12"/>
      <c r="BA2" s="12"/>
      <c r="BB2" s="12"/>
      <c r="BC2" s="12"/>
    </row>
    <row r="3" spans="2:102" ht="15">
      <c r="B3" s="13" t="s">
        <v>79</v>
      </c>
      <c r="C3" s="14" t="s">
        <v>81</v>
      </c>
      <c r="D3"/>
      <c r="E3"/>
      <c r="F3" s="11"/>
      <c r="G3" s="13" t="s">
        <v>13</v>
      </c>
      <c r="H3" s="15"/>
      <c r="I3" s="13" t="s">
        <v>14</v>
      </c>
      <c r="J3" s="15"/>
      <c r="K3" s="13" t="s">
        <v>12</v>
      </c>
      <c r="L3"/>
      <c r="M3" s="13" t="s">
        <v>15</v>
      </c>
      <c r="N3"/>
      <c r="O3" s="13" t="s">
        <v>16</v>
      </c>
      <c r="P3" s="16"/>
      <c r="Q3" s="13" t="s">
        <v>17</v>
      </c>
      <c r="R3" s="16"/>
      <c r="S3" s="13" t="s">
        <v>18</v>
      </c>
      <c r="T3" s="17"/>
      <c r="U3" s="13" t="s">
        <v>19</v>
      </c>
      <c r="V3" s="17"/>
      <c r="W3" s="13" t="s">
        <v>20</v>
      </c>
      <c r="X3" s="17"/>
      <c r="Y3" s="13" t="s">
        <v>21</v>
      </c>
      <c r="Z3"/>
      <c r="AA3" s="13" t="s">
        <v>22</v>
      </c>
      <c r="AB3"/>
      <c r="AC3" s="13" t="s">
        <v>23</v>
      </c>
      <c r="AD3" s="13" t="s">
        <v>24</v>
      </c>
      <c r="AE3"/>
      <c r="AF3"/>
      <c r="AG3" s="13" t="s">
        <v>25</v>
      </c>
      <c r="AH3"/>
      <c r="AI3" s="13" t="s">
        <v>26</v>
      </c>
      <c r="AJ3"/>
      <c r="AK3" s="13" t="s">
        <v>27</v>
      </c>
      <c r="AL3"/>
      <c r="AM3" s="13" t="s">
        <v>28</v>
      </c>
      <c r="AN3"/>
      <c r="AO3" s="13" t="s">
        <v>29</v>
      </c>
      <c r="AP3"/>
      <c r="AQ3" s="13" t="s">
        <v>30</v>
      </c>
      <c r="AR3"/>
      <c r="AS3" s="13" t="s">
        <v>31</v>
      </c>
      <c r="AT3"/>
      <c r="AU3" s="13" t="s">
        <v>20</v>
      </c>
      <c r="AV3" s="17"/>
      <c r="AW3" s="17"/>
      <c r="AX3" s="17"/>
      <c r="AY3" s="17"/>
      <c r="AZ3" s="13" t="s">
        <v>21</v>
      </c>
      <c r="BA3"/>
      <c r="BB3"/>
      <c r="BC3" s="8"/>
      <c r="BD3"/>
      <c r="BE3" s="13" t="s">
        <v>22</v>
      </c>
      <c r="BF3"/>
      <c r="BG3"/>
      <c r="BH3"/>
      <c r="BI3"/>
      <c r="BJ3" s="13" t="s">
        <v>23</v>
      </c>
      <c r="BK3"/>
      <c r="BL3"/>
      <c r="BM3"/>
      <c r="BN3" s="13" t="s">
        <v>24</v>
      </c>
      <c r="BO3"/>
      <c r="BP3"/>
      <c r="BQ3"/>
      <c r="BR3"/>
      <c r="BS3"/>
      <c r="BT3" s="13" t="s">
        <v>25</v>
      </c>
      <c r="BU3"/>
      <c r="BV3"/>
      <c r="BW3"/>
      <c r="BX3"/>
      <c r="BY3" s="13" t="s">
        <v>26</v>
      </c>
      <c r="BZ3"/>
      <c r="CA3"/>
      <c r="CB3"/>
      <c r="CC3"/>
      <c r="CD3" s="13" t="s">
        <v>27</v>
      </c>
      <c r="CE3"/>
      <c r="CF3"/>
      <c r="CG3"/>
      <c r="CH3"/>
      <c r="CI3" s="13" t="s">
        <v>28</v>
      </c>
      <c r="CJ3"/>
      <c r="CK3"/>
      <c r="CL3"/>
      <c r="CM3"/>
      <c r="CN3" s="13" t="s">
        <v>29</v>
      </c>
      <c r="CO3"/>
      <c r="CP3"/>
      <c r="CQ3"/>
      <c r="CR3"/>
      <c r="CS3" s="13" t="s">
        <v>30</v>
      </c>
      <c r="CT3"/>
      <c r="CU3"/>
      <c r="CV3"/>
      <c r="CW3"/>
      <c r="CX3" s="13" t="s">
        <v>31</v>
      </c>
    </row>
    <row r="4" spans="2:102" ht="15">
      <c r="B4" s="13" t="s">
        <v>80</v>
      </c>
      <c r="C4" s="14" t="s">
        <v>81</v>
      </c>
      <c r="D4"/>
      <c r="E4" s="18"/>
      <c r="F4" s="15" t="s">
        <v>13</v>
      </c>
      <c r="G4" s="19" t="s">
        <v>32</v>
      </c>
      <c r="H4" s="15" t="s">
        <v>14</v>
      </c>
      <c r="I4" s="19" t="s">
        <v>33</v>
      </c>
      <c r="J4" s="15" t="s">
        <v>12</v>
      </c>
      <c r="K4" s="20" t="s">
        <v>34</v>
      </c>
      <c r="L4" s="15" t="s">
        <v>15</v>
      </c>
      <c r="M4" s="20" t="s">
        <v>35</v>
      </c>
      <c r="N4" s="15" t="s">
        <v>16</v>
      </c>
      <c r="O4" s="21" t="s">
        <v>36</v>
      </c>
      <c r="P4" s="15" t="s">
        <v>17</v>
      </c>
      <c r="Q4" s="21" t="s">
        <v>37</v>
      </c>
      <c r="R4" s="15" t="s">
        <v>18</v>
      </c>
      <c r="S4" s="21" t="s">
        <v>38</v>
      </c>
      <c r="T4" s="15" t="s">
        <v>19</v>
      </c>
      <c r="U4" s="15" t="s">
        <v>39</v>
      </c>
      <c r="V4" s="21" t="s">
        <v>20</v>
      </c>
      <c r="W4" s="21" t="s">
        <v>40</v>
      </c>
      <c r="X4" s="15" t="s">
        <v>21</v>
      </c>
      <c r="Y4" s="21" t="s">
        <v>21</v>
      </c>
      <c r="Z4" s="15" t="s">
        <v>22</v>
      </c>
      <c r="AA4" s="21" t="s">
        <v>22</v>
      </c>
      <c r="AB4" s="15" t="s">
        <v>23</v>
      </c>
      <c r="AC4" s="21" t="s">
        <v>23</v>
      </c>
      <c r="AD4" s="15" t="s">
        <v>24</v>
      </c>
      <c r="AE4" s="21" t="s">
        <v>24</v>
      </c>
      <c r="AF4" s="15" t="s">
        <v>25</v>
      </c>
      <c r="AG4" s="21" t="s">
        <v>25</v>
      </c>
      <c r="AH4" s="15" t="s">
        <v>26</v>
      </c>
      <c r="AI4" s="21" t="s">
        <v>26</v>
      </c>
      <c r="AJ4" s="15" t="s">
        <v>27</v>
      </c>
      <c r="AK4" s="21" t="s">
        <v>41</v>
      </c>
      <c r="AL4" s="22" t="s">
        <v>28</v>
      </c>
      <c r="AM4" s="22" t="s">
        <v>28</v>
      </c>
      <c r="AN4" s="22" t="s">
        <v>29</v>
      </c>
      <c r="AO4" s="22" t="s">
        <v>29</v>
      </c>
      <c r="AP4" s="22" t="s">
        <v>30</v>
      </c>
      <c r="AQ4" s="22" t="s">
        <v>30</v>
      </c>
      <c r="AR4" s="15" t="s">
        <v>31</v>
      </c>
      <c r="AS4" s="21" t="s">
        <v>42</v>
      </c>
      <c r="AT4" s="23"/>
      <c r="AU4" s="21" t="s">
        <v>40</v>
      </c>
      <c r="AV4" s="23" t="s">
        <v>43</v>
      </c>
      <c r="AW4" s="24" t="s">
        <v>44</v>
      </c>
      <c r="AX4" s="25" t="s">
        <v>45</v>
      </c>
      <c r="AY4" s="15" t="s">
        <v>21</v>
      </c>
      <c r="AZ4" s="21" t="s">
        <v>21</v>
      </c>
      <c r="BA4" s="15" t="s">
        <v>46</v>
      </c>
      <c r="BB4" s="26" t="s">
        <v>47</v>
      </c>
      <c r="BC4" s="25" t="s">
        <v>48</v>
      </c>
      <c r="BD4" s="15" t="s">
        <v>22</v>
      </c>
      <c r="BE4" s="21" t="s">
        <v>22</v>
      </c>
      <c r="BF4" s="23" t="s">
        <v>49</v>
      </c>
      <c r="BG4" s="24" t="s">
        <v>50</v>
      </c>
      <c r="BH4" s="25" t="s">
        <v>51</v>
      </c>
      <c r="BI4" s="15" t="s">
        <v>23</v>
      </c>
      <c r="BJ4" s="21" t="s">
        <v>23</v>
      </c>
      <c r="BK4" s="15" t="s">
        <v>52</v>
      </c>
      <c r="BL4" s="27" t="s">
        <v>53</v>
      </c>
      <c r="BM4" s="18" t="s">
        <v>54</v>
      </c>
      <c r="BN4" s="15" t="s">
        <v>24</v>
      </c>
      <c r="BO4" s="21" t="s">
        <v>24</v>
      </c>
      <c r="BP4" s="23" t="s">
        <v>43</v>
      </c>
      <c r="BQ4" s="28" t="s">
        <v>44</v>
      </c>
      <c r="BR4" s="18" t="s">
        <v>45</v>
      </c>
      <c r="BS4" s="15" t="s">
        <v>25</v>
      </c>
      <c r="BT4" s="21" t="s">
        <v>25</v>
      </c>
      <c r="BU4" s="15" t="s">
        <v>55</v>
      </c>
      <c r="BV4" s="26" t="s">
        <v>56</v>
      </c>
      <c r="BW4" s="18" t="s">
        <v>57</v>
      </c>
      <c r="BX4" s="15" t="s">
        <v>26</v>
      </c>
      <c r="BY4" s="21" t="s">
        <v>26</v>
      </c>
      <c r="BZ4" s="23" t="s">
        <v>58</v>
      </c>
      <c r="CA4" s="28" t="s">
        <v>59</v>
      </c>
      <c r="CB4" s="18" t="s">
        <v>60</v>
      </c>
      <c r="CC4" s="15" t="s">
        <v>27</v>
      </c>
      <c r="CD4" s="21" t="s">
        <v>41</v>
      </c>
      <c r="CE4" s="23" t="s">
        <v>58</v>
      </c>
      <c r="CF4" s="28" t="s">
        <v>59</v>
      </c>
      <c r="CG4" s="18" t="s">
        <v>60</v>
      </c>
      <c r="CH4" s="22" t="s">
        <v>28</v>
      </c>
      <c r="CI4" s="22" t="s">
        <v>28</v>
      </c>
      <c r="CJ4" s="29" t="s">
        <v>55</v>
      </c>
      <c r="CK4" s="30" t="s">
        <v>56</v>
      </c>
      <c r="CL4" s="18" t="s">
        <v>57</v>
      </c>
      <c r="CM4" s="22" t="s">
        <v>29</v>
      </c>
      <c r="CN4" s="22" t="s">
        <v>29</v>
      </c>
      <c r="CO4" s="29" t="s">
        <v>58</v>
      </c>
      <c r="CP4" s="31" t="s">
        <v>59</v>
      </c>
      <c r="CQ4" s="18" t="s">
        <v>60</v>
      </c>
      <c r="CR4" s="22" t="s">
        <v>30</v>
      </c>
      <c r="CS4" s="22" t="s">
        <v>30</v>
      </c>
      <c r="CT4" s="32" t="s">
        <v>58</v>
      </c>
      <c r="CU4" s="33" t="s">
        <v>59</v>
      </c>
      <c r="CV4" s="18" t="s">
        <v>60</v>
      </c>
      <c r="CW4" s="15" t="s">
        <v>31</v>
      </c>
      <c r="CX4" s="21" t="s">
        <v>42</v>
      </c>
    </row>
  </sheetData>
  <sheetProtection/>
  <conditionalFormatting sqref="G4 I4">
    <cfRule type="containsText" priority="1" dxfId="0" operator="containsText" text="Stoppet enhed">
      <formula>NOT(ISERROR(SEARCH("Stoppet enhed",G4)))</formula>
    </cfRule>
  </conditionalFormatting>
  <hyperlinks>
    <hyperlink ref="CV4" r:id="rId1" display="pjes@"/>
    <hyperlink ref="CQ4" r:id="rId2" display="pjes@"/>
    <hyperlink ref="CL4" r:id="rId3" display="ag@"/>
    <hyperlink ref="AX4" r:id="rId4" display="bn@"/>
    <hyperlink ref="CG4" r:id="rId5" display="pjes@"/>
    <hyperlink ref="BR4" r:id="rId6" display="bn@"/>
    <hyperlink ref="BM4" r:id="rId7" display="isr@"/>
    <hyperlink ref="BH4" r:id="rId8" display="lmn@"/>
    <hyperlink ref="CB4" r:id="rId9" display="pjes@"/>
    <hyperlink ref="BC4" r:id="rId10" display="jsv@"/>
    <hyperlink ref="BW4" r:id="rId11" display="ag@"/>
    <hyperlink ref="C3" r:id="rId12" display="khrlonogpersonale@regionsjaelland.dk"/>
    <hyperlink ref="C4" r:id="rId13" display="khrlonogpersonale@regionsjaelland.dk"/>
  </hyperlinks>
  <printOptions/>
  <pageMargins left="0.7" right="0.7" top="0.75" bottom="0.75" header="0.3" footer="0.3"/>
  <pageSetup horizontalDpi="600" verticalDpi="600" orientation="portrait" paperSize="9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Dorte Maria Rasmussen</dc:creator>
  <cp:keywords/>
  <dc:description/>
  <cp:lastModifiedBy>Dorte Maria Rasmussen</cp:lastModifiedBy>
  <cp:lastPrinted>2015-03-24T06:58:50Z</cp:lastPrinted>
  <dcterms:created xsi:type="dcterms:W3CDTF">2007-10-23T14:16:40Z</dcterms:created>
  <dcterms:modified xsi:type="dcterms:W3CDTF">2015-11-26T08:30:56Z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0x010100FD524F71CDB52E4DBD432AD9783E4A77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